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4915" windowHeight="12075" activeTab="1"/>
  </bookViews>
  <sheets>
    <sheet name="расходы" sheetId="1" r:id="rId1"/>
    <sheet name="доходы" sheetId="4" r:id="rId2"/>
  </sheets>
  <definedNames>
    <definedName name="_xlnm._FilterDatabase" localSheetId="0" hidden="1">расходы!$A$3:$G$54</definedName>
  </definedNames>
  <calcPr calcId="125725"/>
</workbook>
</file>

<file path=xl/calcChain.xml><?xml version="1.0" encoding="utf-8"?>
<calcChain xmlns="http://schemas.openxmlformats.org/spreadsheetml/2006/main">
  <c r="E60" i="4"/>
  <c r="F60" s="1"/>
  <c r="E59"/>
  <c r="F59" s="1"/>
  <c r="E58"/>
  <c r="E57"/>
  <c r="F57" s="1"/>
  <c r="E56"/>
  <c r="F56" s="1"/>
  <c r="E55"/>
  <c r="F55" s="1"/>
  <c r="E54"/>
  <c r="F54" s="1"/>
  <c r="E53"/>
  <c r="F53" s="1"/>
  <c r="E52"/>
  <c r="F52" s="1"/>
  <c r="E51"/>
  <c r="F51" s="1"/>
  <c r="E50"/>
  <c r="F50" s="1"/>
  <c r="E49"/>
  <c r="F49" s="1"/>
  <c r="E48"/>
  <c r="F48" s="1"/>
  <c r="E47"/>
  <c r="F47" s="1"/>
  <c r="E46"/>
  <c r="F46" s="1"/>
  <c r="E45"/>
  <c r="F45" s="1"/>
  <c r="E44"/>
  <c r="F44" s="1"/>
  <c r="E43"/>
  <c r="F43" s="1"/>
  <c r="E42"/>
  <c r="F42" s="1"/>
  <c r="E41"/>
  <c r="F41" s="1"/>
  <c r="E40"/>
  <c r="F40" s="1"/>
  <c r="E39"/>
  <c r="F39" s="1"/>
  <c r="E38"/>
  <c r="E37"/>
  <c r="F37" s="1"/>
  <c r="E36"/>
  <c r="F36" s="1"/>
  <c r="E35"/>
  <c r="F35" s="1"/>
  <c r="E34"/>
  <c r="F34" s="1"/>
  <c r="E33"/>
  <c r="F33" s="1"/>
  <c r="E32"/>
  <c r="F32" s="1"/>
  <c r="E31"/>
  <c r="E30"/>
  <c r="F30" s="1"/>
  <c r="E29"/>
  <c r="F29" s="1"/>
  <c r="E28"/>
  <c r="F28" s="1"/>
  <c r="E27"/>
  <c r="F27" s="1"/>
  <c r="E26"/>
  <c r="F26" s="1"/>
  <c r="E25"/>
  <c r="F25" s="1"/>
  <c r="E24"/>
  <c r="F24" s="1"/>
  <c r="E23"/>
  <c r="F23" s="1"/>
  <c r="E22"/>
  <c r="F22" s="1"/>
  <c r="E21"/>
  <c r="F21" s="1"/>
  <c r="E20"/>
  <c r="F20" s="1"/>
  <c r="E19"/>
  <c r="F19" s="1"/>
  <c r="E18"/>
  <c r="F18" s="1"/>
  <c r="E17"/>
  <c r="F17" s="1"/>
  <c r="E16"/>
  <c r="F16" s="1"/>
  <c r="C15"/>
  <c r="E15" s="1"/>
  <c r="E14"/>
  <c r="F14" s="1"/>
  <c r="E13"/>
  <c r="F13" s="1"/>
  <c r="E12"/>
  <c r="F12" s="1"/>
  <c r="E11"/>
  <c r="F11" s="1"/>
  <c r="E10"/>
  <c r="F10" s="1"/>
  <c r="E9"/>
  <c r="F9" s="1"/>
  <c r="E8"/>
  <c r="F8" s="1"/>
  <c r="E7"/>
  <c r="F7" s="1"/>
  <c r="E6"/>
  <c r="F6" s="1"/>
  <c r="E5"/>
  <c r="F5" s="1"/>
  <c r="E4"/>
  <c r="F4" s="1"/>
  <c r="F6" i="1" l="1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"/>
  <c r="F4"/>
</calcChain>
</file>

<file path=xl/sharedStrings.xml><?xml version="1.0" encoding="utf-8"?>
<sst xmlns="http://schemas.openxmlformats.org/spreadsheetml/2006/main" count="279" uniqueCount="191">
  <si>
    <t>Наименование</t>
  </si>
  <si>
    <t>Раз_x000D_
дел</t>
  </si>
  <si>
    <t>Под_x000D_
раз_x000D_
дел</t>
  </si>
  <si>
    <t>ОБЩЕГОСУДАРСТВЕННЫЕ ВОПРОСЫ</t>
  </si>
  <si>
    <t>01</t>
  </si>
  <si>
    <t/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</si>
  <si>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</si>
  <si>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</si>
  <si>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</si>
  <si>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</si>
  <si>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</si>
  <si>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</si>
  <si>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</si>
  <si>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</si>
  <si>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</si>
  <si>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</si>
  <si>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</si>
  <si>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</si>
  <si>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</si>
  <si>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</si>
  <si>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</si>
  <si>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</si>
  <si>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</si>
  <si>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</si>
  <si>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</si>
  <si>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</si>
  <si>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</si>
  <si>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</si>
  <si>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</si>
  <si>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Топливно-энергетический комплекс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</si>
  <si>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</si>
  <si>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</si>
  <si>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</si>
  <si>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</si>
  <si>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</si>
  <si>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</si>
  <si>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</si>
  <si>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</si>
  <si>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</si>
  <si>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</si>
  <si>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</si>
  <si>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</si>
  <si>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</si>
  <si>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</si>
  <si>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</si>
  <si>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</si>
  <si>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</si>
  <si>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</si>
  <si>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</si>
  <si>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</si>
  <si>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</si>
  <si>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</si>
  <si>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</si>
  <si>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10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</si>
  <si>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</si>
  <si>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</si>
  <si>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</si>
  <si>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</si>
  <si>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</si>
  <si>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</si>
  <si>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</si>
  <si>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</si>
  <si>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</si>
  <si>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</si>
  <si>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</si>
  <si>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</si>
  <si>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</si>
  <si>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Итого</t>
  </si>
  <si>
    <t>Защита населения и территории от чрезвычайных ситуаций природного и техногенного характера, пожарная безопасность</t>
  </si>
  <si>
    <t>отклонение</t>
  </si>
  <si>
    <t>тыс. руб.</t>
  </si>
  <si>
    <t>Исполнено за 2021 год</t>
  </si>
  <si>
    <t>Код бюджетной классификации</t>
  </si>
  <si>
    <t>Наименование кодов бюджетной классификации</t>
  </si>
  <si>
    <t>000 1 00 00000 00 0000 000</t>
  </si>
  <si>
    <t>НАЛОГОВЫЕ И НЕНАЛОГОВЫЕ ДОХОДЫ</t>
  </si>
  <si>
    <t>НАЛОГОВЫЕ ДОХОДЫ</t>
  </si>
  <si>
    <t>000 1 01 00000 00 0000 000</t>
  </si>
  <si>
    <t>НАЛОГИ НА ПРИБЫЛЬ, ДОХОДЫ</t>
  </si>
  <si>
    <t>000 1 01 02000 01 0000 000</t>
  </si>
  <si>
    <t>Налог на доходы физических лиц</t>
  </si>
  <si>
    <t>000 1 03 02000 01 0000 000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</si>
  <si>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</si>
  <si>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</si>
  <si>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</si>
  <si>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000 1 05 01000 00 0000 000</t>
  </si>
  <si>
    <t>Налог, взимаемый в связи с применением упрощенной системы налогообложения</t>
  </si>
  <si>
    <t>000 1 05 02000 02 0000 000</t>
  </si>
  <si>
    <t>Единый налог на вмененный доход для отдельных видов деятельности</t>
  </si>
  <si>
    <t>000 1 05 03000 01 0000 000</t>
  </si>
  <si>
    <t>Единый сельскохозяйственный налог</t>
  </si>
  <si>
    <t>000 1 05 04000 02 0000 000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</si>
  <si>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</si>
  <si>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</si>
  <si>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</si>
  <si>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000 1 06 01000 00 0000 000</t>
  </si>
  <si>
    <t>Налог на имущество физических лиц</t>
  </si>
  <si>
    <t>000 1 06 04000 02 0000 000</t>
  </si>
  <si>
    <t>Транспортный налог</t>
  </si>
  <si>
    <t>000 1 06 06000 00 0000 000</t>
  </si>
  <si>
    <t>Земельный налог</t>
  </si>
  <si>
    <t>000 1 08 00000 00 0000 000</t>
  </si>
  <si>
    <t>ГОСУДАРСТВЕННАЯ ПОШЛИНА</t>
  </si>
  <si>
    <t>000 1 09 00000 00 0000 000</t>
  </si>
  <si>
    <t>ЗАДОЛЖЕННОСТЬ И ПЕРЕРАСЧЕТЫ ПО ОТМЕНЕННЫМ НАЛОГАМ, СБОРАМ И ИНЫМ ОБЯЗАТЕЛЬНЫМ ПЛАТЕЖАМ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</si>
  <si>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</si>
  <si>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</si>
  <si>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</si>
  <si>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</si>
  <si>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</si>
  <si>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</si>
  <si>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</si>
  <si>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000 1 11 05074 04 0000 000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</si>
  <si>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</si>
  <si>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000 1 11 05312 04 0000 000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</si>
  <si>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</si>
  <si>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000 1 11 07000 00 0000 000</t>
  </si>
  <si>
    <t>Платежи от государственных и муниципальных унитарных предприятий</t>
  </si>
  <si>
    <t>000 1 11 09000 00 0000 000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</si>
  <si>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</si>
  <si>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</si>
  <si>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</si>
  <si>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000 1 13 00000 00 0000 000</t>
  </si>
  <si>
    <t>ДОХОДЫ ОТ ОКАЗАНИЯ ПЛАТНЫХ УСЛУГ И КОМПЕНСАЦИИ ЗАТРАТ ГОСУДАРСТВА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</si>
  <si>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</si>
  <si>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</si>
  <si>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</si>
  <si>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</si>
  <si>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000 1 14 06000 00 0000 000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</si>
  <si>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</si>
  <si>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</si>
  <si>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</si>
  <si>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</si>
  <si>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</si>
  <si>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</si>
  <si>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</si>
  <si>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</si>
  <si>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</si>
  <si>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000 2 02 10000 00 0000 000</t>
  </si>
  <si>
    <t>Дотации бюджетам бюджетной системы Российской Федерации</t>
  </si>
  <si>
    <t>000 2 02 20000 00 0000 000</t>
  </si>
  <si>
    <t>Субсидии бюджетам бюджетной системы Российской Федерации (межбюджетные субсидии)</t>
  </si>
  <si>
    <t>000 2 02 30000 00 0000 000</t>
  </si>
  <si>
    <t>Субвенции бюджетам бюджетной системы Российской Федерации</t>
  </si>
  <si>
    <t>000 2 02 40000 00 0000 000</t>
  </si>
  <si>
    <t>Иные межбюджетные трансферты</t>
  </si>
  <si>
    <t>000 2 07 00000 00 0000 000</t>
  </si>
  <si>
    <t>ПРОЧИЕ БЕЗВОЗМЕЗДНЫЕ ПОСТУПЛЕНИЯ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</si>
  <si>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</si>
  <si>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</si>
  <si>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Всего   доходов</t>
  </si>
  <si>
    <t>Исполнено за 2022 год</t>
  </si>
  <si>
    <t>Сравнительная информация о расходах бюджета Новокузнецкого городского округа  за 2021 года и за 2022 года</t>
  </si>
  <si>
    <t>Сравнительная информация о доходах бюджета Новокузнецкого городского округа  за 2021 года и за 2022 года</t>
  </si>
  <si>
    <t>Фактическое исполнение по отчету за 2021 год</t>
  </si>
  <si>
    <t>Фактическое исполнение по отчету за 2022 год</t>
  </si>
  <si>
    <t>Отклонение факта 2022 от 2021</t>
  </si>
  <si>
    <t>Рост 2022 к 2021 %</t>
  </si>
  <si>
    <t>Доп. НДФЛ</t>
  </si>
  <si>
    <t>000 1 01 02010 01 0000 000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</si>
  <si>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</si>
  <si>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000 1 01 02020 01 0000 000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</si>
  <si>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</si>
  <si>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000 1 01 02030 01 0000 000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</si>
  <si>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</si>
  <si>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000 1 01 02040 01 0000 000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</si>
  <si>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</si>
  <si>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000 1 01 02050 01 0000 000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</si>
  <si>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</si>
  <si>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000 1 01 02080 01 0000 000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</si>
  <si>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</si>
  <si>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000 1 01 02100 01 0000 000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</si>
  <si>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</si>
  <si>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000 1 03 02230 01 0000 000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</si>
  <si>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</si>
  <si>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</si>
  <si>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</si>
  <si>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000 1 03 02250 01 0000 000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</si>
  <si>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</si>
  <si>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</si>
  <si>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</si>
  <si>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000 1 11 05410 04 0000 000</t>
  </si>
  <si>
    <t>Плата за публичный сервитут</t>
  </si>
  <si>
    <t>000 2 02 15001 04 0000 000</t>
  </si>
  <si>
    <t>Дотации бюджетам городских округов на выравнивание бюджетной обеспеченности</t>
  </si>
  <si>
    <t>000 2 02 15002 04 0000 000</t>
  </si>
  <si>
    <t>Дотации бюджетам городских округов на поддержку мер по обеспечению сбалансированности бюджетов</t>
  </si>
  <si>
    <t>000 2 07 04050 04 0000 000</t>
  </si>
  <si>
    <t>Прочие безвозмездные поступления в бюджеты городских округов</t>
  </si>
  <si>
    <t>000 2 18 00000 00 0000 000</t>
  </si>
  <si>
    <t>Доходы бюджетов субъектов РФ от возврата остатков субсидий,субвенций и иных межбюджетных трансфертов</t>
  </si>
</sst>
</file>

<file path=xl/styles.xml><?xml version="1.0" encoding="utf-8"?>
<styleSheet xmlns="http://schemas.openxmlformats.org/spreadsheetml/2006/main">
  <numFmts count="4">
    <numFmt numFmtId="164" formatCode="[$-FC19]d\ mmmm\ yyyy\ &quot;г.&quot;"/>
    <numFmt numFmtId="165" formatCode="###,##0.0"/>
    <numFmt numFmtId="166" formatCode="#,##0.0"/>
    <numFmt numFmtId="167" formatCode="#,##0.00000"/>
  </numFmts>
  <fonts count="6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4" fontId="1" fillId="0" borderId="1" xfId="0" applyNumberFormat="1" applyFont="1" applyBorder="1" applyAlignment="1">
      <alignment horizontal="justify" wrapText="1"/>
    </xf>
    <xf numFmtId="49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right"/>
    </xf>
    <xf numFmtId="0" fontId="1" fillId="0" borderId="0" xfId="0" applyFont="1"/>
    <xf numFmtId="164" fontId="2" fillId="0" borderId="1" xfId="0" applyNumberFormat="1" applyFont="1" applyBorder="1" applyAlignment="1">
      <alignment horizontal="justify" wrapText="1"/>
    </xf>
    <xf numFmtId="49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5" fontId="1" fillId="0" borderId="1" xfId="0" applyNumberFormat="1" applyFont="1" applyBorder="1"/>
    <xf numFmtId="166" fontId="2" fillId="0" borderId="1" xfId="0" applyNumberFormat="1" applyFont="1" applyBorder="1"/>
    <xf numFmtId="166" fontId="1" fillId="0" borderId="1" xfId="0" applyNumberFormat="1" applyFont="1" applyBorder="1"/>
    <xf numFmtId="0" fontId="0" fillId="0" borderId="0" xfId="0" applyFill="1"/>
    <xf numFmtId="0" fontId="3" fillId="0" borderId="2" xfId="0" applyFont="1" applyFill="1" applyBorder="1" applyAlignment="1">
      <alignment horizontal="center" vertical="center" wrapText="1"/>
    </xf>
    <xf numFmtId="166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49" fontId="3" fillId="0" borderId="2" xfId="0" applyNumberFormat="1" applyFont="1" applyFill="1" applyBorder="1" applyAlignment="1">
      <alignment vertical="top"/>
    </xf>
    <xf numFmtId="49" fontId="4" fillId="0" borderId="2" xfId="0" applyNumberFormat="1" applyFont="1" applyFill="1" applyBorder="1" applyAlignment="1">
      <alignment vertical="top"/>
    </xf>
    <xf numFmtId="49" fontId="3" fillId="0" borderId="1" xfId="0" applyNumberFormat="1" applyFont="1" applyFill="1" applyBorder="1" applyAlignment="1">
      <alignment vertical="top"/>
    </xf>
    <xf numFmtId="49" fontId="3" fillId="0" borderId="4" xfId="0" applyNumberFormat="1" applyFont="1" applyFill="1" applyBorder="1" applyAlignment="1">
      <alignment vertical="top"/>
    </xf>
    <xf numFmtId="0" fontId="0" fillId="0" borderId="0" xfId="0" applyFill="1" applyAlignment="1">
      <alignment vertical="top"/>
    </xf>
    <xf numFmtId="166" fontId="3" fillId="0" borderId="2" xfId="0" applyNumberFormat="1" applyFont="1" applyFill="1" applyBorder="1" applyAlignment="1">
      <alignment vertical="center"/>
    </xf>
    <xf numFmtId="166" fontId="3" fillId="0" borderId="4" xfId="0" applyNumberFormat="1" applyFont="1" applyFill="1" applyBorder="1" applyAlignment="1">
      <alignment vertical="center"/>
    </xf>
    <xf numFmtId="167" fontId="3" fillId="0" borderId="2" xfId="0" applyNumberFormat="1" applyFont="1" applyFill="1" applyBorder="1" applyAlignment="1">
      <alignment vertical="center"/>
    </xf>
    <xf numFmtId="166" fontId="4" fillId="0" borderId="2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center" vertical="top"/>
    </xf>
    <xf numFmtId="0" fontId="3" fillId="0" borderId="2" xfId="0" applyNumberFormat="1" applyFont="1" applyFill="1" applyBorder="1" applyAlignment="1">
      <alignment vertical="top"/>
    </xf>
    <xf numFmtId="0" fontId="4" fillId="0" borderId="2" xfId="0" applyNumberFormat="1" applyFont="1" applyFill="1" applyBorder="1" applyAlignment="1">
      <alignment vertical="top"/>
    </xf>
    <xf numFmtId="0" fontId="3" fillId="0" borderId="5" xfId="0" applyNumberFormat="1" applyFont="1" applyFill="1" applyBorder="1" applyAlignment="1">
      <alignment vertical="top"/>
    </xf>
    <xf numFmtId="49" fontId="5" fillId="0" borderId="2" xfId="0" applyNumberFormat="1" applyFont="1" applyFill="1" applyBorder="1" applyAlignment="1">
      <alignment vertical="top"/>
    </xf>
    <xf numFmtId="0" fontId="5" fillId="0" borderId="2" xfId="0" applyNumberFormat="1" applyFont="1" applyFill="1" applyBorder="1" applyAlignment="1">
      <alignment vertical="top"/>
    </xf>
    <xf numFmtId="166" fontId="5" fillId="0" borderId="2" xfId="0" applyNumberFormat="1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6"/>
  <sheetViews>
    <sheetView topLeftCell="A10" workbookViewId="0">
      <selection activeCell="H45" sqref="H45"/>
    </sheetView>
  </sheetViews>
  <sheetFormatPr defaultRowHeight="12.75"/>
  <cols>
    <col min="1" max="1" width="59.5703125" style="11" customWidth="1"/>
    <col min="2" max="3" width="4.5703125" style="12" customWidth="1"/>
    <col min="4" max="4" width="12.5703125" style="13" customWidth="1"/>
    <col min="5" max="5" width="15.7109375" style="13" customWidth="1"/>
    <col min="6" max="6" width="12.28515625" style="10" customWidth="1"/>
    <col min="7" max="16384" width="9.140625" style="10"/>
  </cols>
  <sheetData>
    <row r="1" spans="1:6">
      <c r="A1" s="22" t="s">
        <v>152</v>
      </c>
      <c r="B1" s="22"/>
      <c r="C1" s="22"/>
      <c r="D1" s="22"/>
      <c r="E1" s="22"/>
      <c r="F1" s="22"/>
    </row>
    <row r="2" spans="1:6">
      <c r="E2" s="10"/>
      <c r="F2" s="13" t="s">
        <v>70</v>
      </c>
    </row>
    <row r="3" spans="1:6" s="2" customFormat="1" ht="38.25">
      <c r="A3" s="1" t="s">
        <v>0</v>
      </c>
      <c r="B3" s="1" t="s">
        <v>1</v>
      </c>
      <c r="C3" s="1" t="s">
        <v>2</v>
      </c>
      <c r="D3" s="1" t="s">
        <v>71</v>
      </c>
      <c r="E3" s="1" t="s">
        <v>151</v>
      </c>
      <c r="F3" s="14" t="s">
        <v>69</v>
      </c>
    </row>
    <row r="4" spans="1:6" s="6" customFormat="1">
      <c r="A4" s="3" t="s">
        <v>3</v>
      </c>
      <c r="B4" s="4" t="s">
        <v>4</v>
      </c>
      <c r="C4" s="4" t="s">
        <v>5</v>
      </c>
      <c r="D4" s="5">
        <v>608260.34959999996</v>
      </c>
      <c r="E4" s="5">
        <v>686124.92579999997</v>
      </c>
      <c r="F4" s="16">
        <f>E4-D4</f>
        <v>77864.57620000001</v>
      </c>
    </row>
    <row r="5" spans="1:6" ht="25.5">
      <c r="A5" s="7" t="s">
        <v>6</v>
      </c>
      <c r="B5" s="8" t="s">
        <v>4</v>
      </c>
      <c r="C5" s="8" t="s">
        <v>7</v>
      </c>
      <c r="D5" s="9">
        <v>2137.5707000000002</v>
      </c>
      <c r="E5" s="9">
        <v>3671.4654999999998</v>
      </c>
      <c r="F5" s="17">
        <f>E5-D5</f>
        <v>1533.8947999999996</v>
      </c>
    </row>
    <row r="6" spans="1:6" ht="38.25">
      <c r="A6" s="7" t="s">
        <v>8</v>
      </c>
      <c r="B6" s="8" t="s">
        <v>4</v>
      </c>
      <c r="C6" s="8" t="s">
        <v>9</v>
      </c>
      <c r="D6" s="9">
        <v>11186.9956</v>
      </c>
      <c r="E6" s="9">
        <v>14906.042799999999</v>
      </c>
      <c r="F6" s="17">
        <f t="shared" ref="F6:F54" si="0">E6-D6</f>
        <v>3719.0471999999991</v>
      </c>
    </row>
    <row r="7" spans="1:6" ht="38.25">
      <c r="A7" s="7" t="s">
        <v>10</v>
      </c>
      <c r="B7" s="8" t="s">
        <v>4</v>
      </c>
      <c r="C7" s="8" t="s">
        <v>11</v>
      </c>
      <c r="D7" s="9">
        <v>349382.7917</v>
      </c>
      <c r="E7" s="9">
        <v>434974.14909999998</v>
      </c>
      <c r="F7" s="17">
        <f t="shared" si="0"/>
        <v>85591.357399999979</v>
      </c>
    </row>
    <row r="8" spans="1:6">
      <c r="A8" s="7" t="s">
        <v>12</v>
      </c>
      <c r="B8" s="8" t="s">
        <v>4</v>
      </c>
      <c r="C8" s="8" t="s">
        <v>13</v>
      </c>
      <c r="D8" s="9">
        <v>30.375</v>
      </c>
      <c r="E8" s="9">
        <v>936.1173</v>
      </c>
      <c r="F8" s="17">
        <f t="shared" si="0"/>
        <v>905.7423</v>
      </c>
    </row>
    <row r="9" spans="1:6" ht="25.5">
      <c r="A9" s="7" t="s">
        <v>14</v>
      </c>
      <c r="B9" s="8" t="s">
        <v>4</v>
      </c>
      <c r="C9" s="8" t="s">
        <v>15</v>
      </c>
      <c r="D9" s="9">
        <v>56536.241900000001</v>
      </c>
      <c r="E9" s="9">
        <v>76464.751399999994</v>
      </c>
      <c r="F9" s="17">
        <f t="shared" si="0"/>
        <v>19928.509499999993</v>
      </c>
    </row>
    <row r="10" spans="1:6">
      <c r="A10" s="7" t="s">
        <v>16</v>
      </c>
      <c r="B10" s="8" t="s">
        <v>4</v>
      </c>
      <c r="C10" s="8" t="s">
        <v>17</v>
      </c>
      <c r="D10" s="9">
        <v>23341.936099999999</v>
      </c>
      <c r="E10" s="9">
        <v>7849.3858</v>
      </c>
      <c r="F10" s="17">
        <f t="shared" si="0"/>
        <v>-15492.550299999999</v>
      </c>
    </row>
    <row r="11" spans="1:6">
      <c r="A11" s="7" t="s">
        <v>18</v>
      </c>
      <c r="B11" s="8" t="s">
        <v>4</v>
      </c>
      <c r="C11" s="8" t="s">
        <v>19</v>
      </c>
      <c r="D11" s="9">
        <v>0</v>
      </c>
      <c r="E11" s="9">
        <v>0</v>
      </c>
      <c r="F11" s="17">
        <f t="shared" si="0"/>
        <v>0</v>
      </c>
    </row>
    <row r="12" spans="1:6">
      <c r="A12" s="7" t="s">
        <v>20</v>
      </c>
      <c r="B12" s="8" t="s">
        <v>4</v>
      </c>
      <c r="C12" s="8" t="s">
        <v>21</v>
      </c>
      <c r="D12" s="9">
        <v>165644.43859999999</v>
      </c>
      <c r="E12" s="9">
        <v>147323.01389999999</v>
      </c>
      <c r="F12" s="17">
        <f t="shared" si="0"/>
        <v>-18321.424700000003</v>
      </c>
    </row>
    <row r="13" spans="1:6" s="6" customFormat="1" ht="25.5">
      <c r="A13" s="3" t="s">
        <v>22</v>
      </c>
      <c r="B13" s="4" t="s">
        <v>9</v>
      </c>
      <c r="C13" s="4" t="s">
        <v>5</v>
      </c>
      <c r="D13" s="5">
        <v>222490.6476</v>
      </c>
      <c r="E13" s="5">
        <v>236404.87760000001</v>
      </c>
      <c r="F13" s="18">
        <f t="shared" si="0"/>
        <v>13914.23000000001</v>
      </c>
    </row>
    <row r="14" spans="1:6" ht="25.5">
      <c r="A14" s="7" t="s">
        <v>23</v>
      </c>
      <c r="B14" s="8" t="s">
        <v>9</v>
      </c>
      <c r="C14" s="8" t="s">
        <v>24</v>
      </c>
      <c r="D14" s="9">
        <v>4780.9953999999998</v>
      </c>
      <c r="E14" s="9">
        <v>11533.7482</v>
      </c>
      <c r="F14" s="17">
        <f t="shared" si="0"/>
        <v>6752.7528000000002</v>
      </c>
    </row>
    <row r="15" spans="1:6" ht="25.5">
      <c r="A15" s="7" t="s">
        <v>68</v>
      </c>
      <c r="B15" s="8" t="s">
        <v>9</v>
      </c>
      <c r="C15" s="8" t="s">
        <v>53</v>
      </c>
      <c r="D15" s="9">
        <v>217709.65220000001</v>
      </c>
      <c r="E15" s="9">
        <v>224871.12940000001</v>
      </c>
      <c r="F15" s="17">
        <f t="shared" si="0"/>
        <v>7161.4771999999939</v>
      </c>
    </row>
    <row r="16" spans="1:6" s="6" customFormat="1" ht="25.5">
      <c r="A16" s="7" t="s">
        <v>25</v>
      </c>
      <c r="B16" s="8" t="s">
        <v>9</v>
      </c>
      <c r="C16" s="8" t="s">
        <v>26</v>
      </c>
      <c r="D16" s="15"/>
      <c r="E16" s="15"/>
      <c r="F16" s="17">
        <f t="shared" si="0"/>
        <v>0</v>
      </c>
    </row>
    <row r="17" spans="1:6">
      <c r="A17" s="3" t="s">
        <v>27</v>
      </c>
      <c r="B17" s="4" t="s">
        <v>11</v>
      </c>
      <c r="C17" s="4" t="s">
        <v>5</v>
      </c>
      <c r="D17" s="5">
        <v>5542351.0972999996</v>
      </c>
      <c r="E17" s="5">
        <v>8268910.7852999996</v>
      </c>
      <c r="F17" s="18">
        <f t="shared" si="0"/>
        <v>2726559.6880000001</v>
      </c>
    </row>
    <row r="18" spans="1:6">
      <c r="A18" s="7" t="s">
        <v>28</v>
      </c>
      <c r="B18" s="8" t="s">
        <v>11</v>
      </c>
      <c r="C18" s="8" t="s">
        <v>4</v>
      </c>
      <c r="D18" s="9">
        <v>773.3528</v>
      </c>
      <c r="E18" s="9"/>
      <c r="F18" s="17">
        <f t="shared" si="0"/>
        <v>-773.3528</v>
      </c>
    </row>
    <row r="19" spans="1:6">
      <c r="A19" s="7" t="s">
        <v>29</v>
      </c>
      <c r="B19" s="8" t="s">
        <v>11</v>
      </c>
      <c r="C19" s="8" t="s">
        <v>7</v>
      </c>
      <c r="D19" s="9">
        <v>15.2745</v>
      </c>
      <c r="E19" s="9"/>
      <c r="F19" s="17">
        <f t="shared" si="0"/>
        <v>-15.2745</v>
      </c>
    </row>
    <row r="20" spans="1:6">
      <c r="A20" s="7" t="s">
        <v>30</v>
      </c>
      <c r="B20" s="8" t="s">
        <v>11</v>
      </c>
      <c r="C20" s="8" t="s">
        <v>31</v>
      </c>
      <c r="D20" s="9">
        <v>3372375.7003000001</v>
      </c>
      <c r="E20" s="9">
        <v>5466472.4275000002</v>
      </c>
      <c r="F20" s="17">
        <f t="shared" si="0"/>
        <v>2094096.7272000001</v>
      </c>
    </row>
    <row r="21" spans="1:6">
      <c r="A21" s="7" t="s">
        <v>32</v>
      </c>
      <c r="B21" s="8" t="s">
        <v>11</v>
      </c>
      <c r="C21" s="8" t="s">
        <v>24</v>
      </c>
      <c r="D21" s="9">
        <v>2101234.7911</v>
      </c>
      <c r="E21" s="9">
        <v>2730574.3076999998</v>
      </c>
      <c r="F21" s="17">
        <f t="shared" si="0"/>
        <v>629339.51659999974</v>
      </c>
    </row>
    <row r="22" spans="1:6" s="6" customFormat="1">
      <c r="A22" s="7" t="s">
        <v>33</v>
      </c>
      <c r="B22" s="8" t="s">
        <v>11</v>
      </c>
      <c r="C22" s="8" t="s">
        <v>34</v>
      </c>
      <c r="D22" s="9">
        <v>67951.978600000002</v>
      </c>
      <c r="E22" s="9">
        <v>71864.050099999993</v>
      </c>
      <c r="F22" s="17">
        <f t="shared" si="0"/>
        <v>3912.0714999999909</v>
      </c>
    </row>
    <row r="23" spans="1:6">
      <c r="A23" s="3" t="s">
        <v>35</v>
      </c>
      <c r="B23" s="4" t="s">
        <v>13</v>
      </c>
      <c r="C23" s="4" t="s">
        <v>5</v>
      </c>
      <c r="D23" s="5">
        <v>5735949.5037000002</v>
      </c>
      <c r="E23" s="5">
        <v>5501834.8639000002</v>
      </c>
      <c r="F23" s="18">
        <f t="shared" si="0"/>
        <v>-234114.6398</v>
      </c>
    </row>
    <row r="24" spans="1:6">
      <c r="A24" s="7" t="s">
        <v>36</v>
      </c>
      <c r="B24" s="8" t="s">
        <v>13</v>
      </c>
      <c r="C24" s="8" t="s">
        <v>4</v>
      </c>
      <c r="D24" s="9">
        <v>2064391.0987</v>
      </c>
      <c r="E24" s="9">
        <v>1412538.6546</v>
      </c>
      <c r="F24" s="17">
        <f t="shared" si="0"/>
        <v>-651852.44409999996</v>
      </c>
    </row>
    <row r="25" spans="1:6">
      <c r="A25" s="7" t="s">
        <v>37</v>
      </c>
      <c r="B25" s="8" t="s">
        <v>13</v>
      </c>
      <c r="C25" s="8" t="s">
        <v>7</v>
      </c>
      <c r="D25" s="9">
        <v>3127969.2014000001</v>
      </c>
      <c r="E25" s="9">
        <v>3087825.0811000001</v>
      </c>
      <c r="F25" s="17">
        <f t="shared" si="0"/>
        <v>-40144.120300000068</v>
      </c>
    </row>
    <row r="26" spans="1:6">
      <c r="A26" s="7" t="s">
        <v>38</v>
      </c>
      <c r="B26" s="8" t="s">
        <v>13</v>
      </c>
      <c r="C26" s="8" t="s">
        <v>9</v>
      </c>
      <c r="D26" s="9">
        <v>454896.05200000003</v>
      </c>
      <c r="E26" s="9">
        <v>541140.76489999995</v>
      </c>
      <c r="F26" s="17">
        <f t="shared" si="0"/>
        <v>86244.712899999926</v>
      </c>
    </row>
    <row r="27" spans="1:6" s="6" customFormat="1">
      <c r="A27" s="7" t="s">
        <v>39</v>
      </c>
      <c r="B27" s="8" t="s">
        <v>13</v>
      </c>
      <c r="C27" s="8" t="s">
        <v>13</v>
      </c>
      <c r="D27" s="9">
        <v>88693.151599999997</v>
      </c>
      <c r="E27" s="9">
        <v>460330.36330000003</v>
      </c>
      <c r="F27" s="17">
        <f t="shared" si="0"/>
        <v>371637.21170000004</v>
      </c>
    </row>
    <row r="28" spans="1:6">
      <c r="A28" s="3" t="s">
        <v>40</v>
      </c>
      <c r="B28" s="4" t="s">
        <v>15</v>
      </c>
      <c r="C28" s="4" t="s">
        <v>5</v>
      </c>
      <c r="D28" s="5">
        <v>5425.0279</v>
      </c>
      <c r="E28" s="5">
        <v>6942.8717999999999</v>
      </c>
      <c r="F28" s="18">
        <f t="shared" si="0"/>
        <v>1517.8438999999998</v>
      </c>
    </row>
    <row r="29" spans="1:6" s="6" customFormat="1">
      <c r="A29" s="7" t="s">
        <v>41</v>
      </c>
      <c r="B29" s="8" t="s">
        <v>15</v>
      </c>
      <c r="C29" s="8" t="s">
        <v>13</v>
      </c>
      <c r="D29" s="9">
        <v>5425.0279</v>
      </c>
      <c r="E29" s="9">
        <v>6942.8717999999999</v>
      </c>
      <c r="F29" s="17">
        <f t="shared" si="0"/>
        <v>1517.8438999999998</v>
      </c>
    </row>
    <row r="30" spans="1:6">
      <c r="A30" s="3" t="s">
        <v>42</v>
      </c>
      <c r="B30" s="4" t="s">
        <v>17</v>
      </c>
      <c r="C30" s="4" t="s">
        <v>5</v>
      </c>
      <c r="D30" s="5">
        <v>9991678.7789999992</v>
      </c>
      <c r="E30" s="5">
        <v>12291162.2678</v>
      </c>
      <c r="F30" s="18">
        <f t="shared" si="0"/>
        <v>2299483.4888000004</v>
      </c>
    </row>
    <row r="31" spans="1:6">
      <c r="A31" s="7" t="s">
        <v>43</v>
      </c>
      <c r="B31" s="8" t="s">
        <v>17</v>
      </c>
      <c r="C31" s="8" t="s">
        <v>4</v>
      </c>
      <c r="D31" s="9">
        <v>3914883.8050000002</v>
      </c>
      <c r="E31" s="9">
        <v>4745528.2922999999</v>
      </c>
      <c r="F31" s="17">
        <f t="shared" si="0"/>
        <v>830644.48729999969</v>
      </c>
    </row>
    <row r="32" spans="1:6">
      <c r="A32" s="7" t="s">
        <v>44</v>
      </c>
      <c r="B32" s="8" t="s">
        <v>17</v>
      </c>
      <c r="C32" s="8" t="s">
        <v>7</v>
      </c>
      <c r="D32" s="9">
        <v>4583772.8899999997</v>
      </c>
      <c r="E32" s="9">
        <v>5568209.2627999997</v>
      </c>
      <c r="F32" s="17">
        <f t="shared" si="0"/>
        <v>984436.37280000001</v>
      </c>
    </row>
    <row r="33" spans="1:6">
      <c r="A33" s="7" t="s">
        <v>45</v>
      </c>
      <c r="B33" s="8" t="s">
        <v>17</v>
      </c>
      <c r="C33" s="8" t="s">
        <v>9</v>
      </c>
      <c r="D33" s="9">
        <v>894929.04339999997</v>
      </c>
      <c r="E33" s="9">
        <v>1050381.7069999999</v>
      </c>
      <c r="F33" s="17">
        <f t="shared" si="0"/>
        <v>155452.66359999997</v>
      </c>
    </row>
    <row r="34" spans="1:6" ht="25.5">
      <c r="A34" s="7" t="s">
        <v>46</v>
      </c>
      <c r="B34" s="8" t="s">
        <v>17</v>
      </c>
      <c r="C34" s="8" t="s">
        <v>13</v>
      </c>
      <c r="D34" s="9">
        <v>29680.839599999999</v>
      </c>
      <c r="E34" s="9">
        <v>33690.633500000004</v>
      </c>
      <c r="F34" s="17">
        <f t="shared" si="0"/>
        <v>4009.7939000000042</v>
      </c>
    </row>
    <row r="35" spans="1:6">
      <c r="A35" s="7" t="s">
        <v>47</v>
      </c>
      <c r="B35" s="8" t="s">
        <v>17</v>
      </c>
      <c r="C35" s="8" t="s">
        <v>17</v>
      </c>
      <c r="D35" s="9">
        <v>65596.110400000005</v>
      </c>
      <c r="E35" s="9">
        <v>92696.278699999995</v>
      </c>
      <c r="F35" s="17">
        <f t="shared" si="0"/>
        <v>27100.16829999999</v>
      </c>
    </row>
    <row r="36" spans="1:6" s="6" customFormat="1">
      <c r="A36" s="7" t="s">
        <v>48</v>
      </c>
      <c r="B36" s="8" t="s">
        <v>17</v>
      </c>
      <c r="C36" s="8" t="s">
        <v>24</v>
      </c>
      <c r="D36" s="9">
        <v>502816.0906</v>
      </c>
      <c r="E36" s="9">
        <v>800656.09349999996</v>
      </c>
      <c r="F36" s="17">
        <f t="shared" si="0"/>
        <v>297840.00289999996</v>
      </c>
    </row>
    <row r="37" spans="1:6">
      <c r="A37" s="3" t="s">
        <v>49</v>
      </c>
      <c r="B37" s="4" t="s">
        <v>31</v>
      </c>
      <c r="C37" s="4" t="s">
        <v>5</v>
      </c>
      <c r="D37" s="5">
        <v>556144.7193</v>
      </c>
      <c r="E37" s="5">
        <v>647651.98719999997</v>
      </c>
      <c r="F37" s="18">
        <f t="shared" si="0"/>
        <v>91507.267899999977</v>
      </c>
    </row>
    <row r="38" spans="1:6">
      <c r="A38" s="7" t="s">
        <v>50</v>
      </c>
      <c r="B38" s="8" t="s">
        <v>31</v>
      </c>
      <c r="C38" s="8" t="s">
        <v>4</v>
      </c>
      <c r="D38" s="9">
        <v>517202.29619999998</v>
      </c>
      <c r="E38" s="9">
        <v>600900.79090000002</v>
      </c>
      <c r="F38" s="17">
        <f t="shared" si="0"/>
        <v>83698.494700000039</v>
      </c>
    </row>
    <row r="39" spans="1:6" s="6" customFormat="1">
      <c r="A39" s="7" t="s">
        <v>51</v>
      </c>
      <c r="B39" s="8" t="s">
        <v>31</v>
      </c>
      <c r="C39" s="8" t="s">
        <v>11</v>
      </c>
      <c r="D39" s="9">
        <v>38942.4231</v>
      </c>
      <c r="E39" s="9">
        <v>46751.196300000003</v>
      </c>
      <c r="F39" s="17">
        <f t="shared" si="0"/>
        <v>7808.7732000000033</v>
      </c>
    </row>
    <row r="40" spans="1:6">
      <c r="A40" s="3" t="s">
        <v>52</v>
      </c>
      <c r="B40" s="4" t="s">
        <v>53</v>
      </c>
      <c r="C40" s="4" t="s">
        <v>5</v>
      </c>
      <c r="D40" s="5">
        <v>1661703.3569</v>
      </c>
      <c r="E40" s="5">
        <v>2208858.6661</v>
      </c>
      <c r="F40" s="18">
        <f t="shared" si="0"/>
        <v>547155.30920000002</v>
      </c>
    </row>
    <row r="41" spans="1:6">
      <c r="A41" s="7" t="s">
        <v>54</v>
      </c>
      <c r="B41" s="8" t="s">
        <v>53</v>
      </c>
      <c r="C41" s="8" t="s">
        <v>4</v>
      </c>
      <c r="D41" s="9">
        <v>85476.821299999996</v>
      </c>
      <c r="E41" s="9">
        <v>101565.66069999999</v>
      </c>
      <c r="F41" s="17">
        <f t="shared" si="0"/>
        <v>16088.839399999997</v>
      </c>
    </row>
    <row r="42" spans="1:6">
      <c r="A42" s="7" t="s">
        <v>55</v>
      </c>
      <c r="B42" s="8" t="s">
        <v>53</v>
      </c>
      <c r="C42" s="8" t="s">
        <v>7</v>
      </c>
      <c r="D42" s="9">
        <v>669843.08550000004</v>
      </c>
      <c r="E42" s="9">
        <v>785221.45909999998</v>
      </c>
      <c r="F42" s="17">
        <f t="shared" si="0"/>
        <v>115378.37359999993</v>
      </c>
    </row>
    <row r="43" spans="1:6">
      <c r="A43" s="7" t="s">
        <v>56</v>
      </c>
      <c r="B43" s="8" t="s">
        <v>53</v>
      </c>
      <c r="C43" s="8" t="s">
        <v>9</v>
      </c>
      <c r="D43" s="9">
        <v>321116.87760000001</v>
      </c>
      <c r="E43" s="9">
        <v>505502.77720000001</v>
      </c>
      <c r="F43" s="17">
        <f t="shared" si="0"/>
        <v>184385.8996</v>
      </c>
    </row>
    <row r="44" spans="1:6">
      <c r="A44" s="7" t="s">
        <v>57</v>
      </c>
      <c r="B44" s="8" t="s">
        <v>53</v>
      </c>
      <c r="C44" s="8" t="s">
        <v>11</v>
      </c>
      <c r="D44" s="9">
        <v>340254.58730000001</v>
      </c>
      <c r="E44" s="9">
        <v>512123.7524</v>
      </c>
      <c r="F44" s="17">
        <f t="shared" si="0"/>
        <v>171869.16509999998</v>
      </c>
    </row>
    <row r="45" spans="1:6" s="6" customFormat="1">
      <c r="A45" s="7" t="s">
        <v>58</v>
      </c>
      <c r="B45" s="8" t="s">
        <v>53</v>
      </c>
      <c r="C45" s="8" t="s">
        <v>15</v>
      </c>
      <c r="D45" s="9">
        <v>245011.9852</v>
      </c>
      <c r="E45" s="9">
        <v>304445.01669999998</v>
      </c>
      <c r="F45" s="17">
        <f t="shared" si="0"/>
        <v>59433.031499999983</v>
      </c>
    </row>
    <row r="46" spans="1:6">
      <c r="A46" s="3" t="s">
        <v>59</v>
      </c>
      <c r="B46" s="4" t="s">
        <v>19</v>
      </c>
      <c r="C46" s="4" t="s">
        <v>5</v>
      </c>
      <c r="D46" s="5">
        <v>606144.59849999996</v>
      </c>
      <c r="E46" s="5">
        <v>1467650.7856999999</v>
      </c>
      <c r="F46" s="18">
        <f t="shared" si="0"/>
        <v>861506.18719999993</v>
      </c>
    </row>
    <row r="47" spans="1:6">
      <c r="A47" s="7" t="s">
        <v>60</v>
      </c>
      <c r="B47" s="8" t="s">
        <v>19</v>
      </c>
      <c r="C47" s="8" t="s">
        <v>4</v>
      </c>
      <c r="D47" s="9">
        <v>297502.16019999998</v>
      </c>
      <c r="E47" s="9">
        <v>437069.43209999998</v>
      </c>
      <c r="F47" s="17">
        <f t="shared" si="0"/>
        <v>139567.27189999999</v>
      </c>
    </row>
    <row r="48" spans="1:6">
      <c r="A48" s="7" t="s">
        <v>61</v>
      </c>
      <c r="B48" s="8" t="s">
        <v>19</v>
      </c>
      <c r="C48" s="8" t="s">
        <v>7</v>
      </c>
      <c r="D48" s="9">
        <v>301778.6557</v>
      </c>
      <c r="E48" s="9">
        <v>1022239.8589</v>
      </c>
      <c r="F48" s="17">
        <f t="shared" si="0"/>
        <v>720461.20319999999</v>
      </c>
    </row>
    <row r="49" spans="1:6" s="6" customFormat="1">
      <c r="A49" s="7" t="s">
        <v>62</v>
      </c>
      <c r="B49" s="8" t="s">
        <v>19</v>
      </c>
      <c r="C49" s="8" t="s">
        <v>13</v>
      </c>
      <c r="D49" s="9">
        <v>6863.7825999999995</v>
      </c>
      <c r="E49" s="9">
        <v>8341.4946999999993</v>
      </c>
      <c r="F49" s="17">
        <f t="shared" si="0"/>
        <v>1477.7120999999997</v>
      </c>
    </row>
    <row r="50" spans="1:6">
      <c r="A50" s="3" t="s">
        <v>63</v>
      </c>
      <c r="B50" s="4" t="s">
        <v>34</v>
      </c>
      <c r="C50" s="4" t="s">
        <v>5</v>
      </c>
      <c r="D50" s="5">
        <v>5000</v>
      </c>
      <c r="E50" s="5">
        <v>5649.5349999999999</v>
      </c>
      <c r="F50" s="18">
        <f t="shared" si="0"/>
        <v>649.53499999999985</v>
      </c>
    </row>
    <row r="51" spans="1:6">
      <c r="A51" s="7" t="s">
        <v>64</v>
      </c>
      <c r="B51" s="8" t="s">
        <v>34</v>
      </c>
      <c r="C51" s="8" t="s">
        <v>7</v>
      </c>
      <c r="D51" s="9">
        <v>5000</v>
      </c>
      <c r="E51" s="9">
        <v>5649.5349999999999</v>
      </c>
      <c r="F51" s="17">
        <f t="shared" si="0"/>
        <v>649.53499999999985</v>
      </c>
    </row>
    <row r="52" spans="1:6" ht="25.5">
      <c r="A52" s="3" t="s">
        <v>65</v>
      </c>
      <c r="B52" s="4" t="s">
        <v>21</v>
      </c>
      <c r="C52" s="4" t="s">
        <v>5</v>
      </c>
      <c r="D52" s="5">
        <v>174866.35560000001</v>
      </c>
      <c r="E52" s="5">
        <v>158703.1102</v>
      </c>
      <c r="F52" s="18">
        <f t="shared" si="0"/>
        <v>-16163.245400000014</v>
      </c>
    </row>
    <row r="53" spans="1:6" s="6" customFormat="1" ht="14.25" customHeight="1">
      <c r="A53" s="7" t="s">
        <v>66</v>
      </c>
      <c r="B53" s="8" t="s">
        <v>21</v>
      </c>
      <c r="C53" s="8" t="s">
        <v>4</v>
      </c>
      <c r="D53" s="9">
        <v>174866.35560000001</v>
      </c>
      <c r="E53" s="9">
        <v>158703.1102</v>
      </c>
      <c r="F53" s="17">
        <f t="shared" si="0"/>
        <v>-16163.245400000014</v>
      </c>
    </row>
    <row r="54" spans="1:6">
      <c r="A54" s="3" t="s">
        <v>67</v>
      </c>
      <c r="B54" s="4" t="s">
        <v>5</v>
      </c>
      <c r="C54" s="4" t="s">
        <v>5</v>
      </c>
      <c r="D54" s="5">
        <v>25110014.435400002</v>
      </c>
      <c r="E54" s="5">
        <v>31479894.676399998</v>
      </c>
      <c r="F54" s="18">
        <f t="shared" si="0"/>
        <v>6369880.2409999967</v>
      </c>
    </row>
    <row r="56" spans="1:6">
      <c r="E56" s="21"/>
    </row>
  </sheetData>
  <autoFilter ref="A3:G54"/>
  <mergeCells count="1">
    <mergeCell ref="A1:F1"/>
  </mergeCells>
  <pageMargins left="0.51181102362204722" right="0.19685039370078741" top="0.15748031496062992" bottom="0.15748031496062992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60"/>
  <sheetViews>
    <sheetView tabSelected="1" zoomScaleNormal="100" workbookViewId="0">
      <selection activeCell="J12" sqref="J12"/>
    </sheetView>
  </sheetViews>
  <sheetFormatPr defaultRowHeight="15"/>
  <cols>
    <col min="1" max="1" width="21.42578125" style="33" customWidth="1"/>
    <col min="2" max="2" width="30" style="33" customWidth="1"/>
    <col min="3" max="3" width="13.85546875" style="19" customWidth="1"/>
    <col min="4" max="4" width="14.7109375" style="19" customWidth="1"/>
    <col min="5" max="5" width="13.140625" style="19" customWidth="1"/>
    <col min="6" max="6" width="9.5703125" style="19" customWidth="1"/>
    <col min="7" max="16384" width="9.140625" style="19"/>
  </cols>
  <sheetData>
    <row r="1" spans="1:6" ht="30" customHeight="1">
      <c r="A1" s="23" t="s">
        <v>153</v>
      </c>
      <c r="B1" s="23"/>
      <c r="C1" s="23"/>
      <c r="D1" s="23"/>
      <c r="E1" s="23"/>
      <c r="F1" s="23"/>
    </row>
    <row r="2" spans="1:6">
      <c r="A2" s="28"/>
      <c r="B2" s="38"/>
      <c r="C2" s="24"/>
      <c r="D2" s="24"/>
      <c r="E2" s="24"/>
      <c r="F2" s="25" t="s">
        <v>70</v>
      </c>
    </row>
    <row r="3" spans="1:6" ht="48">
      <c r="A3" s="20" t="s">
        <v>72</v>
      </c>
      <c r="B3" s="20" t="s">
        <v>73</v>
      </c>
      <c r="C3" s="20" t="s">
        <v>154</v>
      </c>
      <c r="D3" s="26" t="s">
        <v>155</v>
      </c>
      <c r="E3" s="27" t="s">
        <v>156</v>
      </c>
      <c r="F3" s="27" t="s">
        <v>157</v>
      </c>
    </row>
    <row r="4" spans="1:6">
      <c r="A4" s="29" t="s">
        <v>74</v>
      </c>
      <c r="B4" s="39" t="s">
        <v>75</v>
      </c>
      <c r="C4" s="34">
        <v>8115917.48967</v>
      </c>
      <c r="D4" s="34">
        <v>9294263.1896400005</v>
      </c>
      <c r="E4" s="35">
        <f>D4-C4</f>
        <v>1178345.6999700004</v>
      </c>
      <c r="F4" s="35">
        <f>E4*100/C4</f>
        <v>14.518946274032572</v>
      </c>
    </row>
    <row r="5" spans="1:6">
      <c r="A5" s="29"/>
      <c r="B5" s="39" t="s">
        <v>76</v>
      </c>
      <c r="C5" s="34">
        <v>6765148.7433399996</v>
      </c>
      <c r="D5" s="34">
        <v>7825930.7895799996</v>
      </c>
      <c r="E5" s="34">
        <f t="shared" ref="E5:E60" si="0">D5-C5</f>
        <v>1060782.0462400001</v>
      </c>
      <c r="F5" s="34">
        <f>E5*100/C5</f>
        <v>15.680099381174653</v>
      </c>
    </row>
    <row r="6" spans="1:6">
      <c r="A6" s="29" t="s">
        <v>77</v>
      </c>
      <c r="B6" s="39" t="s">
        <v>78</v>
      </c>
      <c r="C6" s="34">
        <v>4299439.9233299997</v>
      </c>
      <c r="D6" s="34">
        <v>5221950.2415500004</v>
      </c>
      <c r="E6" s="34">
        <f t="shared" si="0"/>
        <v>922510.31822000071</v>
      </c>
      <c r="F6" s="34">
        <f>E6*100/C6</f>
        <v>21.456523051158221</v>
      </c>
    </row>
    <row r="7" spans="1:6">
      <c r="A7" s="29" t="s">
        <v>79</v>
      </c>
      <c r="B7" s="39" t="s">
        <v>80</v>
      </c>
      <c r="C7" s="34">
        <v>4299439.9233299997</v>
      </c>
      <c r="D7" s="34">
        <v>5221950.2415500004</v>
      </c>
      <c r="E7" s="34">
        <f t="shared" si="0"/>
        <v>922510.31822000071</v>
      </c>
      <c r="F7" s="34">
        <f>E7*100/C7</f>
        <v>21.456523051158221</v>
      </c>
    </row>
    <row r="8" spans="1:6">
      <c r="A8" s="29"/>
      <c r="B8" s="39" t="s">
        <v>158</v>
      </c>
      <c r="C8" s="34">
        <v>2224432.4659600002</v>
      </c>
      <c r="D8" s="34">
        <v>2697587.0287478184</v>
      </c>
      <c r="E8" s="34">
        <f t="shared" si="0"/>
        <v>473154.56278781826</v>
      </c>
      <c r="F8" s="34">
        <f>E8*100/C8</f>
        <v>21.270799182640886</v>
      </c>
    </row>
    <row r="9" spans="1:6">
      <c r="A9" s="29" t="s">
        <v>159</v>
      </c>
      <c r="B9" s="39" t="s">
        <v>160</v>
      </c>
      <c r="C9" s="34">
        <v>3743064.3973400001</v>
      </c>
      <c r="D9" s="34">
        <v>4287516.7980500003</v>
      </c>
      <c r="E9" s="34">
        <f t="shared" si="0"/>
        <v>544452.40071000019</v>
      </c>
      <c r="F9" s="34">
        <f>E9*100/C9</f>
        <v>14.545632746711865</v>
      </c>
    </row>
    <row r="10" spans="1:6">
      <c r="A10" s="29" t="s">
        <v>161</v>
      </c>
      <c r="B10" s="39" t="s">
        <v>162</v>
      </c>
      <c r="C10" s="34">
        <v>19981.26571</v>
      </c>
      <c r="D10" s="34">
        <v>8102.2029400000001</v>
      </c>
      <c r="E10" s="34">
        <f t="shared" si="0"/>
        <v>-11879.06277</v>
      </c>
      <c r="F10" s="34">
        <f>E10*100/C10</f>
        <v>-59.451002466049488</v>
      </c>
    </row>
    <row r="11" spans="1:6">
      <c r="A11" s="29" t="s">
        <v>163</v>
      </c>
      <c r="B11" s="39" t="s">
        <v>164</v>
      </c>
      <c r="C11" s="34">
        <v>70021.076639999999</v>
      </c>
      <c r="D11" s="34">
        <v>49699.038500000002</v>
      </c>
      <c r="E11" s="34">
        <f t="shared" si="0"/>
        <v>-20322.038139999997</v>
      </c>
      <c r="F11" s="34">
        <f>E11*100/C11</f>
        <v>-29.022744458046365</v>
      </c>
    </row>
    <row r="12" spans="1:6">
      <c r="A12" s="29" t="s">
        <v>165</v>
      </c>
      <c r="B12" s="39" t="s">
        <v>166</v>
      </c>
      <c r="C12" s="34">
        <v>6552.4298600000002</v>
      </c>
      <c r="D12" s="34">
        <v>11845.90688</v>
      </c>
      <c r="E12" s="34">
        <f t="shared" si="0"/>
        <v>5293.4770200000003</v>
      </c>
      <c r="F12" s="34">
        <f>E12*100/C12</f>
        <v>80.786473615148324</v>
      </c>
    </row>
    <row r="13" spans="1:6">
      <c r="A13" s="29" t="s">
        <v>167</v>
      </c>
      <c r="B13" s="39" t="s">
        <v>168</v>
      </c>
      <c r="C13" s="34">
        <v>500.10728999999998</v>
      </c>
      <c r="D13" s="34">
        <v>202.44188</v>
      </c>
      <c r="E13" s="34">
        <f t="shared" si="0"/>
        <v>-297.66540999999995</v>
      </c>
      <c r="F13" s="34">
        <f>E13*100/C13</f>
        <v>-59.5203101318519</v>
      </c>
    </row>
    <row r="14" spans="1:6">
      <c r="A14" s="29" t="s">
        <v>169</v>
      </c>
      <c r="B14" s="39" t="s">
        <v>170</v>
      </c>
      <c r="C14" s="34">
        <v>459320.64103</v>
      </c>
      <c r="D14" s="34">
        <v>864579.77549000003</v>
      </c>
      <c r="E14" s="34">
        <f t="shared" si="0"/>
        <v>405259.13446000003</v>
      </c>
      <c r="F14" s="34">
        <f>E14*100/C14</f>
        <v>88.23011601464934</v>
      </c>
    </row>
    <row r="15" spans="1:6">
      <c r="A15" s="29" t="s">
        <v>171</v>
      </c>
      <c r="B15" s="39" t="s">
        <v>172</v>
      </c>
      <c r="C15" s="36">
        <f>5.46/1000</f>
        <v>5.4599999999999996E-3</v>
      </c>
      <c r="D15" s="34">
        <v>4.0778100000000004</v>
      </c>
      <c r="E15" s="34">
        <f t="shared" si="0"/>
        <v>4.0723500000000001</v>
      </c>
      <c r="F15" s="34"/>
    </row>
    <row r="16" spans="1:6">
      <c r="A16" s="29" t="s">
        <v>81</v>
      </c>
      <c r="B16" s="39" t="s">
        <v>82</v>
      </c>
      <c r="C16" s="34">
        <v>49715.982969999997</v>
      </c>
      <c r="D16" s="34">
        <v>54784.48057</v>
      </c>
      <c r="E16" s="34">
        <f t="shared" si="0"/>
        <v>5068.4976000000024</v>
      </c>
      <c r="F16" s="34">
        <f>E16*100/C16</f>
        <v>10.194905736970894</v>
      </c>
    </row>
    <row r="17" spans="1:6">
      <c r="A17" s="29" t="s">
        <v>173</v>
      </c>
      <c r="B17" s="39" t="s">
        <v>174</v>
      </c>
      <c r="C17" s="34">
        <v>22951.860229999998</v>
      </c>
      <c r="D17" s="34">
        <v>27463.845799999999</v>
      </c>
      <c r="E17" s="34">
        <f t="shared" si="0"/>
        <v>4511.9855700000007</v>
      </c>
      <c r="F17" s="34">
        <f>E17*100/C17</f>
        <v>19.658474410289667</v>
      </c>
    </row>
    <row r="18" spans="1:6">
      <c r="A18" s="29" t="s">
        <v>175</v>
      </c>
      <c r="B18" s="39" t="s">
        <v>176</v>
      </c>
      <c r="C18" s="34">
        <v>161.4143</v>
      </c>
      <c r="D18" s="34">
        <v>148.34737999999999</v>
      </c>
      <c r="E18" s="34">
        <f t="shared" si="0"/>
        <v>-13.06692000000001</v>
      </c>
      <c r="F18" s="34">
        <f>E18*100/C18</f>
        <v>-8.0952678913826155</v>
      </c>
    </row>
    <row r="19" spans="1:6">
      <c r="A19" s="29" t="s">
        <v>177</v>
      </c>
      <c r="B19" s="39" t="s">
        <v>178</v>
      </c>
      <c r="C19" s="34">
        <v>30516.589830000001</v>
      </c>
      <c r="D19" s="34">
        <v>30323.187389999999</v>
      </c>
      <c r="E19" s="34">
        <f t="shared" si="0"/>
        <v>-193.40244000000166</v>
      </c>
      <c r="F19" s="34">
        <f>E19*100/C19</f>
        <v>-0.63376163941448382</v>
      </c>
    </row>
    <row r="20" spans="1:6">
      <c r="A20" s="29" t="s">
        <v>179</v>
      </c>
      <c r="B20" s="39" t="s">
        <v>180</v>
      </c>
      <c r="C20" s="34">
        <v>-3913.88139</v>
      </c>
      <c r="D20" s="34">
        <v>-3150.9</v>
      </c>
      <c r="E20" s="34">
        <f t="shared" si="0"/>
        <v>762.98138999999992</v>
      </c>
      <c r="F20" s="34">
        <f>E20*100/C20</f>
        <v>-19.49423894013303</v>
      </c>
    </row>
    <row r="21" spans="1:6">
      <c r="A21" s="29" t="s">
        <v>83</v>
      </c>
      <c r="B21" s="39" t="s">
        <v>84</v>
      </c>
      <c r="C21" s="34">
        <v>797314.56513</v>
      </c>
      <c r="D21" s="34">
        <v>895397.84487000003</v>
      </c>
      <c r="E21" s="34">
        <f t="shared" si="0"/>
        <v>98083.279740000027</v>
      </c>
      <c r="F21" s="34">
        <f>E21*100/C21</f>
        <v>12.301704249439846</v>
      </c>
    </row>
    <row r="22" spans="1:6">
      <c r="A22" s="29" t="s">
        <v>85</v>
      </c>
      <c r="B22" s="39" t="s">
        <v>86</v>
      </c>
      <c r="C22" s="34">
        <v>592650.88006999996</v>
      </c>
      <c r="D22" s="34">
        <v>755632.89266000001</v>
      </c>
      <c r="E22" s="34">
        <f t="shared" si="0"/>
        <v>162982.01259000006</v>
      </c>
      <c r="F22" s="34">
        <f>E22*100/C22</f>
        <v>27.500509671182755</v>
      </c>
    </row>
    <row r="23" spans="1:6">
      <c r="A23" s="29" t="s">
        <v>87</v>
      </c>
      <c r="B23" s="39" t="s">
        <v>88</v>
      </c>
      <c r="C23" s="34">
        <v>74848.679199999999</v>
      </c>
      <c r="D23" s="34">
        <v>-916.7867</v>
      </c>
      <c r="E23" s="34">
        <f t="shared" si="0"/>
        <v>-75765.465899999996</v>
      </c>
      <c r="F23" s="34">
        <f>E23*100/C23</f>
        <v>-101.22485354424263</v>
      </c>
    </row>
    <row r="24" spans="1:6">
      <c r="A24" s="29" t="s">
        <v>89</v>
      </c>
      <c r="B24" s="39" t="s">
        <v>90</v>
      </c>
      <c r="C24" s="34">
        <v>10312.92914</v>
      </c>
      <c r="D24" s="34">
        <v>14001.623869999999</v>
      </c>
      <c r="E24" s="34">
        <f t="shared" si="0"/>
        <v>3688.6947299999993</v>
      </c>
      <c r="F24" s="34">
        <f>E24*100/C24</f>
        <v>35.767672597428508</v>
      </c>
    </row>
    <row r="25" spans="1:6">
      <c r="A25" s="29" t="s">
        <v>91</v>
      </c>
      <c r="B25" s="39" t="s">
        <v>92</v>
      </c>
      <c r="C25" s="34">
        <v>119502.07672</v>
      </c>
      <c r="D25" s="34">
        <v>126680.11504</v>
      </c>
      <c r="E25" s="34">
        <f t="shared" si="0"/>
        <v>7178.0383200000069</v>
      </c>
      <c r="F25" s="34">
        <f>E25*100/C25</f>
        <v>6.0066222420707787</v>
      </c>
    </row>
    <row r="26" spans="1:6">
      <c r="A26" s="29" t="s">
        <v>93</v>
      </c>
      <c r="B26" s="39" t="s">
        <v>94</v>
      </c>
      <c r="C26" s="34">
        <v>1514238.3919800001</v>
      </c>
      <c r="D26" s="34">
        <v>1547133.96982</v>
      </c>
      <c r="E26" s="34">
        <f t="shared" si="0"/>
        <v>32895.577839999925</v>
      </c>
      <c r="F26" s="34">
        <f>E26*100/C26</f>
        <v>2.1724173693011481</v>
      </c>
    </row>
    <row r="27" spans="1:6">
      <c r="A27" s="29" t="s">
        <v>95</v>
      </c>
      <c r="B27" s="39" t="s">
        <v>96</v>
      </c>
      <c r="C27" s="34">
        <v>137281.44647</v>
      </c>
      <c r="D27" s="34">
        <v>167960.28963000001</v>
      </c>
      <c r="E27" s="34">
        <f t="shared" si="0"/>
        <v>30678.843160000019</v>
      </c>
      <c r="F27" s="34">
        <f>E27*100/C27</f>
        <v>22.347406695415497</v>
      </c>
    </row>
    <row r="28" spans="1:6">
      <c r="A28" s="29" t="s">
        <v>97</v>
      </c>
      <c r="B28" s="39" t="s">
        <v>98</v>
      </c>
      <c r="C28" s="34">
        <v>25679.390370000001</v>
      </c>
      <c r="D28" s="34">
        <v>26833.312109999999</v>
      </c>
      <c r="E28" s="34">
        <f t="shared" si="0"/>
        <v>1153.921739999998</v>
      </c>
      <c r="F28" s="34">
        <f>E28*100/C28</f>
        <v>4.4935713947012905</v>
      </c>
    </row>
    <row r="29" spans="1:6">
      <c r="A29" s="29" t="s">
        <v>99</v>
      </c>
      <c r="B29" s="39" t="s">
        <v>100</v>
      </c>
      <c r="C29" s="34">
        <v>1351277.5551400001</v>
      </c>
      <c r="D29" s="34">
        <v>1352340.3680799999</v>
      </c>
      <c r="E29" s="34">
        <f t="shared" si="0"/>
        <v>1062.8129399998579</v>
      </c>
      <c r="F29" s="34">
        <f>E29*100/C29</f>
        <v>7.8652452707226719E-2</v>
      </c>
    </row>
    <row r="30" spans="1:6">
      <c r="A30" s="29" t="s">
        <v>101</v>
      </c>
      <c r="B30" s="39" t="s">
        <v>102</v>
      </c>
      <c r="C30" s="34">
        <v>104439.87993</v>
      </c>
      <c r="D30" s="34">
        <v>106664.25851</v>
      </c>
      <c r="E30" s="34">
        <f t="shared" si="0"/>
        <v>2224.3785800000041</v>
      </c>
      <c r="F30" s="34">
        <f>E30*100/C30</f>
        <v>2.1298172513132689</v>
      </c>
    </row>
    <row r="31" spans="1:6">
      <c r="A31" s="29" t="s">
        <v>103</v>
      </c>
      <c r="B31" s="39" t="s">
        <v>104</v>
      </c>
      <c r="C31" s="34">
        <v>0</v>
      </c>
      <c r="D31" s="34">
        <v>-5.7400000000000003E-3</v>
      </c>
      <c r="E31" s="34">
        <f t="shared" si="0"/>
        <v>-5.7400000000000003E-3</v>
      </c>
      <c r="F31" s="34">
        <v>0</v>
      </c>
    </row>
    <row r="32" spans="1:6">
      <c r="A32" s="29"/>
      <c r="B32" s="39" t="s">
        <v>105</v>
      </c>
      <c r="C32" s="34">
        <v>1350768.74633</v>
      </c>
      <c r="D32" s="34">
        <v>1468332.4000599999</v>
      </c>
      <c r="E32" s="34">
        <f t="shared" si="0"/>
        <v>117563.6537299999</v>
      </c>
      <c r="F32" s="34">
        <f>E32*100/C32</f>
        <v>8.7034626800047743</v>
      </c>
    </row>
    <row r="33" spans="1:6">
      <c r="A33" s="29" t="s">
        <v>106</v>
      </c>
      <c r="B33" s="39" t="s">
        <v>107</v>
      </c>
      <c r="C33" s="34">
        <v>478875.81354</v>
      </c>
      <c r="D33" s="34">
        <v>502829.85350999999</v>
      </c>
      <c r="E33" s="34">
        <f t="shared" si="0"/>
        <v>23954.039969999983</v>
      </c>
      <c r="F33" s="34">
        <f>E33*100/C33</f>
        <v>5.0021402820335021</v>
      </c>
    </row>
    <row r="34" spans="1:6">
      <c r="A34" s="29" t="s">
        <v>108</v>
      </c>
      <c r="B34" s="39" t="s">
        <v>109</v>
      </c>
      <c r="C34" s="34">
        <v>409821.45397999999</v>
      </c>
      <c r="D34" s="34">
        <v>438542.19595999998</v>
      </c>
      <c r="E34" s="34">
        <f t="shared" si="0"/>
        <v>28720.741979999992</v>
      </c>
      <c r="F34" s="34">
        <f>E34*100/C34</f>
        <v>7.0081108983136868</v>
      </c>
    </row>
    <row r="35" spans="1:6">
      <c r="A35" s="29" t="s">
        <v>110</v>
      </c>
      <c r="B35" s="39" t="s">
        <v>111</v>
      </c>
      <c r="C35" s="34">
        <v>336951.51250999997</v>
      </c>
      <c r="D35" s="34">
        <v>359078.81303000002</v>
      </c>
      <c r="E35" s="34">
        <f t="shared" si="0"/>
        <v>22127.300520000048</v>
      </c>
      <c r="F35" s="34">
        <f>E35*100/C35</f>
        <v>6.5669093915532901</v>
      </c>
    </row>
    <row r="36" spans="1:6">
      <c r="A36" s="29" t="s">
        <v>112</v>
      </c>
      <c r="B36" s="39" t="s">
        <v>113</v>
      </c>
      <c r="C36" s="34">
        <v>72869.941470000005</v>
      </c>
      <c r="D36" s="34">
        <v>79457.659100000004</v>
      </c>
      <c r="E36" s="34">
        <f t="shared" si="0"/>
        <v>6587.7176299999992</v>
      </c>
      <c r="F36" s="34">
        <f>E36*100/C36</f>
        <v>9.0403772764276358</v>
      </c>
    </row>
    <row r="37" spans="1:6">
      <c r="A37" s="29" t="s">
        <v>114</v>
      </c>
      <c r="B37" s="39" t="s">
        <v>115</v>
      </c>
      <c r="C37" s="34">
        <v>113.75252999999999</v>
      </c>
      <c r="D37" s="34">
        <v>23.761859999999999</v>
      </c>
      <c r="E37" s="34">
        <f t="shared" si="0"/>
        <v>-89.990669999999994</v>
      </c>
      <c r="F37" s="34">
        <f>E37*100/C37</f>
        <v>-79.110917357178778</v>
      </c>
    </row>
    <row r="38" spans="1:6">
      <c r="A38" s="30" t="s">
        <v>181</v>
      </c>
      <c r="B38" s="40" t="s">
        <v>182</v>
      </c>
      <c r="C38" s="34"/>
      <c r="D38" s="37">
        <v>5.7238300000000004</v>
      </c>
      <c r="E38" s="37">
        <f t="shared" si="0"/>
        <v>5.7238300000000004</v>
      </c>
      <c r="F38" s="37"/>
    </row>
    <row r="39" spans="1:6">
      <c r="A39" s="29" t="s">
        <v>116</v>
      </c>
      <c r="B39" s="39" t="s">
        <v>117</v>
      </c>
      <c r="C39" s="34">
        <v>1181.58296</v>
      </c>
      <c r="D39" s="34">
        <v>982.47053000000005</v>
      </c>
      <c r="E39" s="34">
        <f t="shared" si="0"/>
        <v>-199.1124299999999</v>
      </c>
      <c r="F39" s="34">
        <f>E39*100/C39</f>
        <v>-16.851328830943864</v>
      </c>
    </row>
    <row r="40" spans="1:6">
      <c r="A40" s="29" t="s">
        <v>118</v>
      </c>
      <c r="B40" s="39" t="s">
        <v>119</v>
      </c>
      <c r="C40" s="34">
        <v>67759.024069999999</v>
      </c>
      <c r="D40" s="34">
        <v>63281.425159999999</v>
      </c>
      <c r="E40" s="34">
        <f t="shared" si="0"/>
        <v>-4477.5989100000006</v>
      </c>
      <c r="F40" s="34">
        <f>E40*100/C40</f>
        <v>-6.6081219017769728</v>
      </c>
    </row>
    <row r="41" spans="1:6">
      <c r="A41" s="29" t="s">
        <v>120</v>
      </c>
      <c r="B41" s="39" t="s">
        <v>121</v>
      </c>
      <c r="C41" s="34">
        <v>213422.75826999999</v>
      </c>
      <c r="D41" s="34">
        <v>97209.591690000001</v>
      </c>
      <c r="E41" s="34">
        <f t="shared" si="0"/>
        <v>-116213.16657999999</v>
      </c>
      <c r="F41" s="34">
        <f>E41*100/C41</f>
        <v>-54.452096637688165</v>
      </c>
    </row>
    <row r="42" spans="1:6">
      <c r="A42" s="29" t="s">
        <v>122</v>
      </c>
      <c r="B42" s="39" t="s">
        <v>123</v>
      </c>
      <c r="C42" s="34">
        <v>557604.67888999998</v>
      </c>
      <c r="D42" s="34">
        <v>736441.35646000004</v>
      </c>
      <c r="E42" s="34">
        <f t="shared" si="0"/>
        <v>178836.67757000006</v>
      </c>
      <c r="F42" s="34">
        <f>E42*100/C42</f>
        <v>32.072305764363861</v>
      </c>
    </row>
    <row r="43" spans="1:6">
      <c r="A43" s="31" t="s">
        <v>124</v>
      </c>
      <c r="B43" s="41" t="s">
        <v>125</v>
      </c>
      <c r="C43" s="34">
        <v>55804.175490000001</v>
      </c>
      <c r="D43" s="34">
        <v>64408.164559999997</v>
      </c>
      <c r="E43" s="34">
        <f t="shared" si="0"/>
        <v>8603.989069999996</v>
      </c>
      <c r="F43" s="34">
        <f>E43*100/C43</f>
        <v>15.418181515004759</v>
      </c>
    </row>
    <row r="44" spans="1:6">
      <c r="A44" s="32" t="s">
        <v>126</v>
      </c>
      <c r="B44" s="39" t="s">
        <v>127</v>
      </c>
      <c r="C44" s="34">
        <v>32977.82071</v>
      </c>
      <c r="D44" s="34">
        <v>25370.43751</v>
      </c>
      <c r="E44" s="34">
        <f t="shared" si="0"/>
        <v>-7607.3832000000002</v>
      </c>
      <c r="F44" s="34">
        <f>E44*100/C44</f>
        <v>-23.068180480747117</v>
      </c>
    </row>
    <row r="45" spans="1:6">
      <c r="A45" s="29" t="s">
        <v>128</v>
      </c>
      <c r="B45" s="39" t="s">
        <v>129</v>
      </c>
      <c r="C45" s="34">
        <v>22760.354780000001</v>
      </c>
      <c r="D45" s="34">
        <v>39037.727050000001</v>
      </c>
      <c r="E45" s="34">
        <f t="shared" si="0"/>
        <v>16277.37227</v>
      </c>
      <c r="F45" s="34">
        <f>E45*100/C45</f>
        <v>71.51633806825923</v>
      </c>
    </row>
    <row r="46" spans="1:6">
      <c r="A46" s="29" t="s">
        <v>130</v>
      </c>
      <c r="B46" s="39" t="s">
        <v>131</v>
      </c>
      <c r="C46" s="34">
        <v>34263.07445</v>
      </c>
      <c r="D46" s="34">
        <v>61771.173840000003</v>
      </c>
      <c r="E46" s="34">
        <f t="shared" si="0"/>
        <v>27508.099390000003</v>
      </c>
      <c r="F46" s="34">
        <f>E46*100/C46</f>
        <v>80.284971011992766</v>
      </c>
    </row>
    <row r="47" spans="1:6">
      <c r="A47" s="29" t="s">
        <v>132</v>
      </c>
      <c r="B47" s="39" t="s">
        <v>133</v>
      </c>
      <c r="C47" s="34">
        <v>10798.24569</v>
      </c>
      <c r="D47" s="34">
        <v>5672.26</v>
      </c>
      <c r="E47" s="34">
        <f t="shared" si="0"/>
        <v>-5125.9856899999995</v>
      </c>
      <c r="F47" s="34">
        <f>E47*100/C47</f>
        <v>-47.470541393099197</v>
      </c>
    </row>
    <row r="48" spans="1:6">
      <c r="A48" s="29" t="s">
        <v>134</v>
      </c>
      <c r="B48" s="39" t="s">
        <v>135</v>
      </c>
      <c r="C48" s="34">
        <v>16442101.27626</v>
      </c>
      <c r="D48" s="34">
        <v>21982199.087859999</v>
      </c>
      <c r="E48" s="34">
        <f t="shared" si="0"/>
        <v>5540097.8115999997</v>
      </c>
      <c r="F48" s="34">
        <f>E48*100/C48</f>
        <v>33.694585129451148</v>
      </c>
    </row>
    <row r="49" spans="1:6">
      <c r="A49" s="29" t="s">
        <v>136</v>
      </c>
      <c r="B49" s="39" t="s">
        <v>137</v>
      </c>
      <c r="C49" s="34">
        <v>16422317.01008</v>
      </c>
      <c r="D49" s="34">
        <v>21969284.308959998</v>
      </c>
      <c r="E49" s="34">
        <f t="shared" si="0"/>
        <v>5546967.2988799978</v>
      </c>
      <c r="F49" s="34">
        <f>E49*100/C49</f>
        <v>33.777007808796256</v>
      </c>
    </row>
    <row r="50" spans="1:6">
      <c r="A50" s="29" t="s">
        <v>138</v>
      </c>
      <c r="B50" s="39" t="s">
        <v>139</v>
      </c>
      <c r="C50" s="34">
        <v>3383769.4</v>
      </c>
      <c r="D50" s="34">
        <v>3696223.2749999999</v>
      </c>
      <c r="E50" s="34">
        <f t="shared" si="0"/>
        <v>312453.875</v>
      </c>
      <c r="F50" s="34">
        <f>E50*100/C50</f>
        <v>9.2338997746123006</v>
      </c>
    </row>
    <row r="51" spans="1:6">
      <c r="A51" s="29" t="s">
        <v>183</v>
      </c>
      <c r="B51" s="39" t="s">
        <v>184</v>
      </c>
      <c r="C51" s="34">
        <v>2108366</v>
      </c>
      <c r="D51" s="34">
        <v>2379279</v>
      </c>
      <c r="E51" s="34">
        <f t="shared" si="0"/>
        <v>270913</v>
      </c>
      <c r="F51" s="34">
        <f>E51*100/C51</f>
        <v>12.849429368525199</v>
      </c>
    </row>
    <row r="52" spans="1:6">
      <c r="A52" s="29" t="s">
        <v>185</v>
      </c>
      <c r="B52" s="39" t="s">
        <v>186</v>
      </c>
      <c r="C52" s="34">
        <v>1275403.3999999999</v>
      </c>
      <c r="D52" s="34">
        <v>1316944.2749999999</v>
      </c>
      <c r="E52" s="34">
        <f t="shared" si="0"/>
        <v>41540.875</v>
      </c>
      <c r="F52" s="34">
        <f>E52*100/C52</f>
        <v>3.2570773294159325</v>
      </c>
    </row>
    <row r="53" spans="1:6">
      <c r="A53" s="29" t="s">
        <v>140</v>
      </c>
      <c r="B53" s="39" t="s">
        <v>141</v>
      </c>
      <c r="C53" s="34">
        <v>1777463.2511700001</v>
      </c>
      <c r="D53" s="34">
        <v>4559925.4541100003</v>
      </c>
      <c r="E53" s="34">
        <f t="shared" si="0"/>
        <v>2782462.2029400002</v>
      </c>
      <c r="F53" s="34">
        <f>E53*100/C53</f>
        <v>156.54119437397472</v>
      </c>
    </row>
    <row r="54" spans="1:6">
      <c r="A54" s="29" t="s">
        <v>142</v>
      </c>
      <c r="B54" s="39" t="s">
        <v>143</v>
      </c>
      <c r="C54" s="34">
        <v>8664857.8089000005</v>
      </c>
      <c r="D54" s="34">
        <v>10486112.17781</v>
      </c>
      <c r="E54" s="34">
        <f t="shared" si="0"/>
        <v>1821254.3689099997</v>
      </c>
      <c r="F54" s="34">
        <f>E54*100/C54</f>
        <v>21.018860425376179</v>
      </c>
    </row>
    <row r="55" spans="1:6">
      <c r="A55" s="29" t="s">
        <v>144</v>
      </c>
      <c r="B55" s="39" t="s">
        <v>145</v>
      </c>
      <c r="C55" s="34">
        <v>2596226.5500099999</v>
      </c>
      <c r="D55" s="34">
        <v>3227023.4020400001</v>
      </c>
      <c r="E55" s="34">
        <f t="shared" si="0"/>
        <v>630796.85203000018</v>
      </c>
      <c r="F55" s="34">
        <f>E55*100/C55</f>
        <v>24.296679811227204</v>
      </c>
    </row>
    <row r="56" spans="1:6">
      <c r="A56" s="29" t="s">
        <v>146</v>
      </c>
      <c r="B56" s="39" t="s">
        <v>147</v>
      </c>
      <c r="C56" s="34">
        <v>35780.00344</v>
      </c>
      <c r="D56" s="34">
        <v>31253.560509999999</v>
      </c>
      <c r="E56" s="34">
        <f t="shared" si="0"/>
        <v>-4526.4429300000011</v>
      </c>
      <c r="F56" s="34">
        <f>E56*100/C56</f>
        <v>-12.650761584163787</v>
      </c>
    </row>
    <row r="57" spans="1:6">
      <c r="A57" s="29" t="s">
        <v>187</v>
      </c>
      <c r="B57" s="39" t="s">
        <v>188</v>
      </c>
      <c r="C57" s="34">
        <v>35780.00344</v>
      </c>
      <c r="D57" s="34">
        <v>31253.560509999999</v>
      </c>
      <c r="E57" s="34">
        <f t="shared" si="0"/>
        <v>-4526.4429300000011</v>
      </c>
      <c r="F57" s="34">
        <f>E57*100/C57</f>
        <v>-12.650761584163787</v>
      </c>
    </row>
    <row r="58" spans="1:6">
      <c r="A58" s="29" t="s">
        <v>189</v>
      </c>
      <c r="B58" s="39" t="s">
        <v>190</v>
      </c>
      <c r="C58" s="34">
        <v>0</v>
      </c>
      <c r="D58" s="34">
        <v>7260.8913700000003</v>
      </c>
      <c r="E58" s="34">
        <f t="shared" si="0"/>
        <v>7260.8913700000003</v>
      </c>
      <c r="F58" s="34"/>
    </row>
    <row r="59" spans="1:6">
      <c r="A59" s="29" t="s">
        <v>148</v>
      </c>
      <c r="B59" s="39" t="s">
        <v>149</v>
      </c>
      <c r="C59" s="34">
        <v>-15995.73726</v>
      </c>
      <c r="D59" s="34">
        <v>-25599.672979999999</v>
      </c>
      <c r="E59" s="34">
        <f t="shared" si="0"/>
        <v>-9603.9357199999995</v>
      </c>
      <c r="F59" s="34">
        <f>E59*100/C59</f>
        <v>60.040594340194851</v>
      </c>
    </row>
    <row r="60" spans="1:6">
      <c r="A60" s="42" t="s">
        <v>150</v>
      </c>
      <c r="B60" s="43"/>
      <c r="C60" s="44">
        <v>24558018.765930001</v>
      </c>
      <c r="D60" s="44">
        <v>31276462.2775</v>
      </c>
      <c r="E60" s="44">
        <f t="shared" si="0"/>
        <v>6718443.5115699992</v>
      </c>
      <c r="F60" s="44">
        <f>E60*100/C60</f>
        <v>27.357432924885117</v>
      </c>
    </row>
  </sheetData>
  <mergeCells count="1">
    <mergeCell ref="A1:F1"/>
  </mergeCells>
  <pageMargins left="0.7" right="0.7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расходы</vt:lpstr>
      <vt:lpstr>доходы</vt:lpstr>
    </vt:vector>
  </TitlesOfParts>
  <Company>FINNKZ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</dc:creator>
  <cp:lastModifiedBy>Лошкова</cp:lastModifiedBy>
  <dcterms:created xsi:type="dcterms:W3CDTF">2022-02-28T03:43:55Z</dcterms:created>
  <dcterms:modified xsi:type="dcterms:W3CDTF">2023-02-09T01:54:04Z</dcterms:modified>
</cp:coreProperties>
</file>